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filterPrivacy="1" defaultThemeVersion="124226"/>
  <xr:revisionPtr revIDLastSave="0" documentId="13_ncr:1_{9AD0C1FC-6CE4-E042-996D-DB1E7CB1545A}" xr6:coauthVersionLast="47" xr6:coauthVersionMax="47" xr10:uidLastSave="{00000000-0000-0000-0000-000000000000}"/>
  <bookViews>
    <workbookView xWindow="0" yWindow="500" windowWidth="28800" windowHeight="15940" xr2:uid="{DB79A492-9CC7-AE43-B9FB-DC02809B5956}"/>
  </bookViews>
  <sheets>
    <sheet name="Картка Кас Вид" sheetId="1" r:id="rId1"/>
  </sheets>
  <definedNames>
    <definedName name="_xlnm.Print_Area" localSheetId="0">'Картка Кас Вид'!$A$1:$Z$69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20" i="1"/>
  <c r="Y20" i="1"/>
  <c r="B35" i="1"/>
  <c r="B37" i="1" s="1"/>
  <c r="B38" i="1" s="1"/>
  <c r="C63" i="1"/>
  <c r="Y21" i="1"/>
  <c r="Y22" i="1"/>
  <c r="Y23" i="1"/>
  <c r="Y24" i="1"/>
  <c r="Y25" i="1"/>
  <c r="S35" i="1"/>
  <c r="S37" i="1" s="1"/>
  <c r="S38" i="1" s="1"/>
  <c r="T35" i="1"/>
  <c r="U35" i="1"/>
  <c r="V35" i="1"/>
  <c r="V37" i="1"/>
  <c r="V38" i="1"/>
  <c r="W35" i="1"/>
  <c r="W37" i="1" s="1"/>
  <c r="W38" i="1" s="1"/>
  <c r="X35" i="1"/>
  <c r="S63" i="1"/>
  <c r="T63" i="1"/>
  <c r="T37" i="1"/>
  <c r="T38" i="1"/>
  <c r="U63" i="1"/>
  <c r="U37" i="1" s="1"/>
  <c r="U38" i="1" s="1"/>
  <c r="V63" i="1"/>
  <c r="W63" i="1"/>
  <c r="X63" i="1"/>
  <c r="X37" i="1"/>
  <c r="X38" i="1"/>
  <c r="L35" i="1"/>
  <c r="L37" i="1" s="1"/>
  <c r="L38" i="1" s="1"/>
  <c r="M35" i="1"/>
  <c r="N35" i="1"/>
  <c r="N37" i="1"/>
  <c r="N38" i="1"/>
  <c r="O35" i="1"/>
  <c r="O37" i="1"/>
  <c r="O38" i="1"/>
  <c r="P35" i="1"/>
  <c r="P37" i="1" s="1"/>
  <c r="P38" i="1" s="1"/>
  <c r="Q35" i="1"/>
  <c r="R35" i="1"/>
  <c r="R37" i="1"/>
  <c r="R38" i="1"/>
  <c r="L63" i="1"/>
  <c r="M63" i="1"/>
  <c r="M37" i="1"/>
  <c r="M38" i="1"/>
  <c r="N63" i="1"/>
  <c r="O63" i="1"/>
  <c r="P63" i="1"/>
  <c r="Q63" i="1"/>
  <c r="Q37" i="1"/>
  <c r="Q38" i="1"/>
  <c r="R63" i="1"/>
  <c r="Y16" i="1"/>
  <c r="D63" i="1"/>
  <c r="D37" i="1"/>
  <c r="D38" i="1"/>
  <c r="E63" i="1"/>
  <c r="F63" i="1"/>
  <c r="G63" i="1"/>
  <c r="H63" i="1"/>
  <c r="I63" i="1"/>
  <c r="I37" i="1"/>
  <c r="I38" i="1"/>
  <c r="J63" i="1"/>
  <c r="J37" i="1" s="1"/>
  <c r="J38" i="1" s="1"/>
  <c r="K63" i="1"/>
  <c r="K37" i="1" s="1"/>
  <c r="K38" i="1" s="1"/>
  <c r="Y45" i="1"/>
  <c r="Y46" i="1"/>
  <c r="Y47" i="1"/>
  <c r="Y48" i="1"/>
  <c r="Y49" i="1"/>
  <c r="Y63" i="1" s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44" i="1"/>
  <c r="Y29" i="1"/>
  <c r="Y30" i="1"/>
  <c r="Y31" i="1"/>
  <c r="Y32" i="1"/>
  <c r="Y33" i="1"/>
  <c r="Y34" i="1"/>
  <c r="Y17" i="1"/>
  <c r="Y18" i="1"/>
  <c r="Y35" i="1" s="1"/>
  <c r="Y26" i="1"/>
  <c r="Y27" i="1"/>
  <c r="Y28" i="1"/>
  <c r="E35" i="1"/>
  <c r="E37" i="1" s="1"/>
  <c r="E38" i="1" s="1"/>
  <c r="F35" i="1"/>
  <c r="F37" i="1" s="1"/>
  <c r="F38" i="1" s="1"/>
  <c r="G35" i="1"/>
  <c r="G37" i="1"/>
  <c r="G38" i="1"/>
  <c r="H35" i="1"/>
  <c r="H37" i="1"/>
  <c r="H38" i="1" s="1"/>
  <c r="I35" i="1"/>
  <c r="J35" i="1"/>
  <c r="K35" i="1"/>
  <c r="D35" i="1"/>
  <c r="Z35" i="1"/>
  <c r="Z63" i="1"/>
  <c r="Z37" i="1"/>
  <c r="Z38" i="1"/>
  <c r="C35" i="1"/>
  <c r="C37" i="1"/>
  <c r="C38" i="1"/>
  <c r="Y19" i="1"/>
  <c r="Y37" i="1" l="1"/>
  <c r="Y38" i="1" s="1"/>
</calcChain>
</file>

<file path=xl/sharedStrings.xml><?xml version="1.0" encoding="utf-8"?>
<sst xmlns="http://schemas.openxmlformats.org/spreadsheetml/2006/main" count="34" uniqueCount="27">
  <si>
    <t>Усього:  </t>
  </si>
  <si>
    <t>За місяць: </t>
  </si>
  <si>
    <t>З початку року: </t>
  </si>
  <si>
    <t>Ідентифікаційний код за ЄДРПОУ</t>
  </si>
  <si>
    <t>Виконавець:</t>
  </si>
  <si>
    <t>Перевірив:</t>
  </si>
  <si>
    <t>(посада)</t>
  </si>
  <si>
    <t xml:space="preserve">(підпис) </t>
  </si>
  <si>
    <t>(ініціали і прізвище)</t>
  </si>
  <si>
    <t>(найменування суб’єкта державного сектору)</t>
  </si>
  <si>
    <t>(найменування суб’єкта державного сектору, що обслуговується)</t>
  </si>
  <si>
    <t xml:space="preserve">Код програмної класифікації та кредитування бюджету </t>
  </si>
  <si>
    <t>Код програмної класифікації видатків та кредитування місцевих бюджетів (Типової програмної класифікації видатків та кредитування місцевих бюджетів/Типової класифікації видатків та кредитування для бюджетів місцевого самоврядування, які не застосовують програмно-цільовий метод)___________________________________________________</t>
  </si>
  <si>
    <t>Одиниця виміру</t>
  </si>
  <si>
    <t xml:space="preserve">ЗАТВЕРДЖЕНО
Наказ Міністерства фінансів України 29 червня 2017 року № 604
</t>
  </si>
  <si>
    <t xml:space="preserve">КАРТКА АНАЛІТИЧНОГО ОБЛІКУ КАСОВИХ ВИДАТКІВ </t>
  </si>
  <si>
    <t>Видатки за кодами економічної класифікації</t>
  </si>
  <si>
    <t>Дата виписки органу Казначейства (банку)</t>
  </si>
  <si>
    <t>Разом</t>
  </si>
  <si>
    <t>Касові видатки на початок місяця</t>
  </si>
  <si>
    <t xml:space="preserve">Усього видатків з вирахуванням сум відшкодування (касові видатки): </t>
  </si>
  <si>
    <t xml:space="preserve">Відшкодовано видатків за кодами економічної класифікації  </t>
  </si>
  <si>
    <t>Національний університет "Зразковий"</t>
  </si>
  <si>
    <t>Міністерство освіти і науки України</t>
  </si>
  <si>
    <t>грн</t>
  </si>
  <si>
    <t>(2201610)</t>
  </si>
  <si>
    <r>
      <t xml:space="preserve">за </t>
    </r>
    <r>
      <rPr>
        <b/>
        <u/>
        <sz val="10"/>
        <color indexed="8"/>
        <rFont val="Times New Roman"/>
        <family val="1"/>
        <charset val="204"/>
      </rPr>
      <t>лютий</t>
    </r>
    <r>
      <rPr>
        <b/>
        <sz val="10"/>
        <color indexed="8"/>
        <rFont val="Times New Roman"/>
        <family val="1"/>
        <charset val="204"/>
      </rPr>
      <t xml:space="preserve"> 2025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</si>
</sst>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5" fillId="0" borderId="6" xfId="0" applyNumberFormat="1" applyFont="1" applyBorder="1" applyAlignment="1">
      <alignment horizontal="right" wrapText="1"/>
    </xf>
    <xf numFmtId="0" fontId="3" fillId="0" borderId="2" xfId="0" applyFont="1" applyBorder="1"/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right" wrapText="1"/>
    </xf>
    <xf numFmtId="2" fontId="8" fillId="0" borderId="7" xfId="0" applyNumberFormat="1" applyFont="1" applyBorder="1" applyAlignment="1">
      <alignment horizontal="right" wrapText="1"/>
    </xf>
    <xf numFmtId="2" fontId="8" fillId="0" borderId="6" xfId="0" applyNumberFormat="1" applyFont="1" applyBorder="1" applyAlignment="1">
      <alignment horizontal="right" wrapText="1"/>
    </xf>
    <xf numFmtId="2" fontId="8" fillId="0" borderId="2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wrapText="1"/>
    </xf>
    <xf numFmtId="14" fontId="4" fillId="0" borderId="2" xfId="0" applyNumberFormat="1" applyFont="1" applyBorder="1"/>
    <xf numFmtId="0" fontId="4" fillId="0" borderId="2" xfId="0" applyFont="1" applyBorder="1"/>
    <xf numFmtId="0" fontId="8" fillId="0" borderId="2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2" fontId="8" fillId="0" borderId="2" xfId="0" applyNumberFormat="1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A5C8-2233-804B-B0DB-98BA2684FCAD}">
  <sheetPr>
    <pageSetUpPr fitToPage="1"/>
  </sheetPr>
  <dimension ref="A1:Z67"/>
  <sheetViews>
    <sheetView tabSelected="1" view="pageBreakPreview" zoomScale="140" zoomScaleNormal="130" zoomScaleSheetLayoutView="140" workbookViewId="0">
      <selection activeCell="A46" sqref="A46"/>
    </sheetView>
  </sheetViews>
  <sheetFormatPr baseColWidth="10" defaultColWidth="9.1640625" defaultRowHeight="14" x14ac:dyDescent="0.15"/>
  <cols>
    <col min="1" max="1" width="18.1640625" style="1" customWidth="1"/>
    <col min="2" max="2" width="11.33203125" style="3" bestFit="1" customWidth="1"/>
    <col min="3" max="3" width="9.83203125" style="1" customWidth="1"/>
    <col min="4" max="4" width="8.83203125" style="1" bestFit="1" customWidth="1"/>
    <col min="5" max="5" width="8.5" style="1" bestFit="1" customWidth="1"/>
    <col min="6" max="24" width="6.5" style="1" customWidth="1"/>
    <col min="25" max="25" width="11.33203125" style="1" bestFit="1" customWidth="1"/>
    <col min="26" max="26" width="0" style="1" hidden="1" customWidth="1"/>
    <col min="27" max="16384" width="9.1640625" style="1"/>
  </cols>
  <sheetData>
    <row r="1" spans="1:26" ht="15" customHeight="1" x14ac:dyDescent="0.15">
      <c r="B1" s="30" t="s">
        <v>23</v>
      </c>
      <c r="C1" s="30"/>
      <c r="D1" s="30"/>
      <c r="E1" s="30"/>
      <c r="F1" s="30"/>
      <c r="G1" s="30"/>
      <c r="U1" s="35" t="s">
        <v>14</v>
      </c>
      <c r="V1" s="35"/>
      <c r="W1" s="35"/>
      <c r="X1" s="35"/>
      <c r="Y1" s="35"/>
    </row>
    <row r="2" spans="1:26" ht="12.75" customHeight="1" x14ac:dyDescent="0.15">
      <c r="C2" s="15" t="s">
        <v>9</v>
      </c>
      <c r="D2" s="15"/>
      <c r="E2" s="15"/>
      <c r="F2" s="15"/>
      <c r="U2" s="35"/>
      <c r="V2" s="35"/>
      <c r="W2" s="35"/>
      <c r="X2" s="35"/>
      <c r="Y2" s="35"/>
    </row>
    <row r="3" spans="1:26" x14ac:dyDescent="0.15">
      <c r="A3" s="2" t="s">
        <v>3</v>
      </c>
      <c r="E3" s="31">
        <v>12345678</v>
      </c>
      <c r="F3" s="32"/>
      <c r="U3" s="35"/>
      <c r="V3" s="35"/>
      <c r="W3" s="35"/>
      <c r="X3" s="35"/>
      <c r="Y3" s="35"/>
    </row>
    <row r="4" spans="1:26" x14ac:dyDescent="0.15">
      <c r="A4" s="37" t="s">
        <v>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15">
      <c r="A5" s="38" t="s">
        <v>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15">
      <c r="A6" s="42" t="s">
        <v>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ht="13.5" customHeight="1" x14ac:dyDescent="0.15">
      <c r="A7" s="43" t="s">
        <v>10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6" x14ac:dyDescent="0.15">
      <c r="A8" s="2" t="s">
        <v>11</v>
      </c>
      <c r="B8" s="16"/>
      <c r="C8" s="2"/>
      <c r="D8" s="2"/>
      <c r="E8" s="45" t="s">
        <v>25</v>
      </c>
      <c r="F8" s="45"/>
    </row>
    <row r="9" spans="1:26" x14ac:dyDescent="0.15">
      <c r="A9" s="44" t="s">
        <v>12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6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6" x14ac:dyDescent="0.15">
      <c r="A11" s="2" t="s">
        <v>13</v>
      </c>
      <c r="C11" s="5" t="s">
        <v>24</v>
      </c>
      <c r="E11" s="3"/>
      <c r="F11" s="3"/>
    </row>
    <row r="12" spans="1:26" ht="6" customHeight="1" x14ac:dyDescent="0.15"/>
    <row r="13" spans="1:26" ht="15.75" customHeight="1" x14ac:dyDescent="0.2">
      <c r="A13" s="33" t="s">
        <v>17</v>
      </c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8.75" customHeight="1" x14ac:dyDescent="0.2">
      <c r="A14" s="33"/>
      <c r="B14" s="10">
        <v>2111</v>
      </c>
      <c r="C14" s="10">
        <v>2210</v>
      </c>
      <c r="D14" s="10">
        <v>2250</v>
      </c>
      <c r="E14" s="10">
        <v>3100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2" t="s">
        <v>18</v>
      </c>
      <c r="Z14" s="8">
        <v>2275</v>
      </c>
    </row>
    <row r="15" spans="1:26" ht="16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7">
        <v>6</v>
      </c>
      <c r="G15" s="27">
        <v>7</v>
      </c>
      <c r="H15" s="27">
        <v>8</v>
      </c>
      <c r="I15" s="27">
        <v>9</v>
      </c>
      <c r="J15" s="27">
        <v>10</v>
      </c>
      <c r="K15" s="27">
        <v>11</v>
      </c>
      <c r="L15" s="27">
        <v>12</v>
      </c>
      <c r="M15" s="27">
        <v>13</v>
      </c>
      <c r="N15" s="27">
        <v>14</v>
      </c>
      <c r="O15" s="27">
        <v>15</v>
      </c>
      <c r="P15" s="27">
        <v>16</v>
      </c>
      <c r="Q15" s="27">
        <v>17</v>
      </c>
      <c r="R15" s="27">
        <v>18</v>
      </c>
      <c r="S15" s="27">
        <v>19</v>
      </c>
      <c r="T15" s="27">
        <v>20</v>
      </c>
      <c r="U15" s="27">
        <v>21</v>
      </c>
      <c r="V15" s="27">
        <v>22</v>
      </c>
      <c r="W15" s="27">
        <v>23</v>
      </c>
      <c r="X15" s="27">
        <v>24</v>
      </c>
      <c r="Y15" s="27">
        <v>25</v>
      </c>
      <c r="Z15" s="8">
        <v>22</v>
      </c>
    </row>
    <row r="16" spans="1:26" ht="28" x14ac:dyDescent="0.15">
      <c r="A16" s="24" t="s">
        <v>19</v>
      </c>
      <c r="B16" s="23">
        <v>2000</v>
      </c>
      <c r="C16" s="23">
        <v>0</v>
      </c>
      <c r="D16" s="23">
        <v>3000</v>
      </c>
      <c r="E16" s="2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>
        <f t="shared" ref="Y16:Y34" si="0">SUM(B16:X16)</f>
        <v>5000</v>
      </c>
      <c r="Z16" s="20"/>
    </row>
    <row r="17" spans="1:26" x14ac:dyDescent="0.15">
      <c r="A17" s="25">
        <v>45691</v>
      </c>
      <c r="B17" s="19"/>
      <c r="C17" s="23">
        <v>15000</v>
      </c>
      <c r="D17" s="23"/>
      <c r="E17" s="2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>
        <f t="shared" si="0"/>
        <v>15000</v>
      </c>
      <c r="Z17" s="20"/>
    </row>
    <row r="18" spans="1:26" x14ac:dyDescent="0.15">
      <c r="A18" s="25">
        <v>45692</v>
      </c>
      <c r="B18" s="19"/>
      <c r="C18" s="23"/>
      <c r="D18" s="23"/>
      <c r="E18" s="23">
        <v>18000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>
        <f t="shared" si="0"/>
        <v>18000</v>
      </c>
      <c r="Z18" s="20"/>
    </row>
    <row r="19" spans="1:26" x14ac:dyDescent="0.15">
      <c r="A19" s="25">
        <v>45693</v>
      </c>
      <c r="B19" s="19"/>
      <c r="C19" s="23"/>
      <c r="D19" s="23">
        <v>8000</v>
      </c>
      <c r="E19" s="23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>
        <f t="shared" si="0"/>
        <v>8000</v>
      </c>
      <c r="Z19" s="20"/>
    </row>
    <row r="20" spans="1:26" x14ac:dyDescent="0.15">
      <c r="A20" s="25">
        <v>45715</v>
      </c>
      <c r="B20" s="19">
        <f>650000+143000</f>
        <v>793000</v>
      </c>
      <c r="C20" s="23"/>
      <c r="D20" s="23"/>
      <c r="E20" s="2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>
        <f t="shared" si="0"/>
        <v>793000</v>
      </c>
      <c r="Z20" s="20"/>
    </row>
    <row r="21" spans="1:26" x14ac:dyDescent="0.15">
      <c r="A21" s="26"/>
      <c r="B21" s="19"/>
      <c r="C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>
        <f t="shared" si="0"/>
        <v>0</v>
      </c>
      <c r="Z21" s="20"/>
    </row>
    <row r="22" spans="1:26" x14ac:dyDescent="0.15">
      <c r="A22" s="26"/>
      <c r="B22" s="19"/>
      <c r="C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>
        <f t="shared" si="0"/>
        <v>0</v>
      </c>
      <c r="Z22" s="20"/>
    </row>
    <row r="23" spans="1:26" x14ac:dyDescent="0.15">
      <c r="A23" s="26"/>
      <c r="B23" s="19"/>
      <c r="C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>
        <f t="shared" si="0"/>
        <v>0</v>
      </c>
      <c r="Z23" s="20"/>
    </row>
    <row r="24" spans="1:26" x14ac:dyDescent="0.15">
      <c r="A24" s="26"/>
      <c r="B24" s="19"/>
      <c r="C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>
        <f t="shared" si="0"/>
        <v>0</v>
      </c>
      <c r="Z24" s="20"/>
    </row>
    <row r="25" spans="1:26" x14ac:dyDescent="0.15">
      <c r="A25" s="26"/>
      <c r="B25" s="19"/>
      <c r="C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>
        <f t="shared" si="0"/>
        <v>0</v>
      </c>
      <c r="Z25" s="20"/>
    </row>
    <row r="26" spans="1:26" hidden="1" x14ac:dyDescent="0.15">
      <c r="A26" s="26"/>
      <c r="B26" s="19"/>
      <c r="C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>
        <f t="shared" si="0"/>
        <v>0</v>
      </c>
      <c r="Z26" s="20"/>
    </row>
    <row r="27" spans="1:26" hidden="1" x14ac:dyDescent="0.15">
      <c r="A27" s="26"/>
      <c r="B27" s="19"/>
      <c r="C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>
        <f t="shared" si="0"/>
        <v>0</v>
      </c>
      <c r="Z27" s="20"/>
    </row>
    <row r="28" spans="1:26" hidden="1" x14ac:dyDescent="0.15">
      <c r="A28" s="26"/>
      <c r="B28" s="19"/>
      <c r="C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>
        <f t="shared" si="0"/>
        <v>0</v>
      </c>
      <c r="Z28" s="20"/>
    </row>
    <row r="29" spans="1:26" hidden="1" x14ac:dyDescent="0.15">
      <c r="A29" s="26"/>
      <c r="B29" s="19"/>
      <c r="C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>
        <f t="shared" si="0"/>
        <v>0</v>
      </c>
      <c r="Z29" s="20"/>
    </row>
    <row r="30" spans="1:26" hidden="1" x14ac:dyDescent="0.15">
      <c r="A30" s="26"/>
      <c r="B30" s="19"/>
      <c r="C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>
        <f t="shared" si="0"/>
        <v>0</v>
      </c>
      <c r="Z30" s="20"/>
    </row>
    <row r="31" spans="1:26" hidden="1" x14ac:dyDescent="0.15">
      <c r="A31" s="26"/>
      <c r="B31" s="19"/>
      <c r="C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>
        <f t="shared" si="0"/>
        <v>0</v>
      </c>
      <c r="Z31" s="20"/>
    </row>
    <row r="32" spans="1:26" hidden="1" x14ac:dyDescent="0.15">
      <c r="A32" s="26"/>
      <c r="B32" s="19"/>
      <c r="C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>
        <f t="shared" si="0"/>
        <v>0</v>
      </c>
      <c r="Z32" s="20"/>
    </row>
    <row r="33" spans="1:26" hidden="1" x14ac:dyDescent="0.15">
      <c r="A33" s="26"/>
      <c r="B33" s="19"/>
      <c r="C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>
        <f t="shared" si="0"/>
        <v>0</v>
      </c>
      <c r="Z33" s="20"/>
    </row>
    <row r="34" spans="1:26" hidden="1" x14ac:dyDescent="0.15">
      <c r="A34" s="26"/>
      <c r="B34" s="19"/>
      <c r="C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>
        <f t="shared" si="0"/>
        <v>0</v>
      </c>
      <c r="Z34" s="20"/>
    </row>
    <row r="35" spans="1:26" ht="15.75" customHeight="1" x14ac:dyDescent="0.15">
      <c r="A35" s="24" t="s">
        <v>0</v>
      </c>
      <c r="B35" s="23">
        <f>SUM(B17:B34)</f>
        <v>793000</v>
      </c>
      <c r="C35" s="20">
        <f t="shared" ref="C35:X35" si="1">SUM(C17:C34)</f>
        <v>15000</v>
      </c>
      <c r="D35" s="20">
        <f t="shared" si="1"/>
        <v>8000</v>
      </c>
      <c r="E35" s="20">
        <f t="shared" si="1"/>
        <v>18000</v>
      </c>
      <c r="F35" s="20">
        <f t="shared" si="1"/>
        <v>0</v>
      </c>
      <c r="G35" s="20">
        <f t="shared" si="1"/>
        <v>0</v>
      </c>
      <c r="H35" s="20">
        <f t="shared" si="1"/>
        <v>0</v>
      </c>
      <c r="I35" s="20">
        <f t="shared" si="1"/>
        <v>0</v>
      </c>
      <c r="J35" s="20">
        <f t="shared" si="1"/>
        <v>0</v>
      </c>
      <c r="K35" s="20">
        <f t="shared" si="1"/>
        <v>0</v>
      </c>
      <c r="L35" s="20">
        <f t="shared" si="1"/>
        <v>0</v>
      </c>
      <c r="M35" s="20">
        <f t="shared" si="1"/>
        <v>0</v>
      </c>
      <c r="N35" s="20">
        <f t="shared" si="1"/>
        <v>0</v>
      </c>
      <c r="O35" s="20">
        <f t="shared" si="1"/>
        <v>0</v>
      </c>
      <c r="P35" s="20">
        <f t="shared" si="1"/>
        <v>0</v>
      </c>
      <c r="Q35" s="20">
        <f t="shared" si="1"/>
        <v>0</v>
      </c>
      <c r="R35" s="20">
        <f t="shared" si="1"/>
        <v>0</v>
      </c>
      <c r="S35" s="20">
        <f t="shared" si="1"/>
        <v>0</v>
      </c>
      <c r="T35" s="20">
        <f t="shared" si="1"/>
        <v>0</v>
      </c>
      <c r="U35" s="20">
        <f t="shared" si="1"/>
        <v>0</v>
      </c>
      <c r="V35" s="20">
        <f t="shared" si="1"/>
        <v>0</v>
      </c>
      <c r="W35" s="20">
        <f t="shared" si="1"/>
        <v>0</v>
      </c>
      <c r="X35" s="20">
        <f t="shared" si="1"/>
        <v>0</v>
      </c>
      <c r="Y35" s="20">
        <f>SUM(Y17:Z34)</f>
        <v>834000</v>
      </c>
      <c r="Z35" s="20">
        <f>SUM(Z17:Z34)</f>
        <v>0</v>
      </c>
    </row>
    <row r="36" spans="1:26" ht="15.75" customHeight="1" x14ac:dyDescent="0.15">
      <c r="A36" s="36" t="s">
        <v>20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15">
      <c r="A37" s="24" t="s">
        <v>1</v>
      </c>
      <c r="B37" s="23">
        <f>B35-B63</f>
        <v>191000</v>
      </c>
      <c r="C37" s="20">
        <f t="shared" ref="C37:Z37" si="2">C35-C63</f>
        <v>15000</v>
      </c>
      <c r="D37" s="20">
        <f t="shared" si="2"/>
        <v>5000</v>
      </c>
      <c r="E37" s="20">
        <f t="shared" si="2"/>
        <v>18000</v>
      </c>
      <c r="F37" s="20">
        <f t="shared" si="2"/>
        <v>0</v>
      </c>
      <c r="G37" s="20">
        <f t="shared" si="2"/>
        <v>0</v>
      </c>
      <c r="H37" s="20">
        <f t="shared" si="2"/>
        <v>0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>
        <f t="shared" si="2"/>
        <v>0</v>
      </c>
      <c r="O37" s="20">
        <f t="shared" si="2"/>
        <v>0</v>
      </c>
      <c r="P37" s="20">
        <f t="shared" si="2"/>
        <v>0</v>
      </c>
      <c r="Q37" s="20">
        <f t="shared" si="2"/>
        <v>0</v>
      </c>
      <c r="R37" s="20">
        <f t="shared" si="2"/>
        <v>0</v>
      </c>
      <c r="S37" s="20">
        <f t="shared" si="2"/>
        <v>0</v>
      </c>
      <c r="T37" s="20">
        <f t="shared" si="2"/>
        <v>0</v>
      </c>
      <c r="U37" s="20">
        <f t="shared" si="2"/>
        <v>0</v>
      </c>
      <c r="V37" s="20">
        <f t="shared" si="2"/>
        <v>0</v>
      </c>
      <c r="W37" s="20">
        <f t="shared" si="2"/>
        <v>0</v>
      </c>
      <c r="X37" s="20">
        <f t="shared" si="2"/>
        <v>0</v>
      </c>
      <c r="Y37" s="20">
        <f>Y35-Y63</f>
        <v>229000</v>
      </c>
      <c r="Z37" s="20">
        <f t="shared" si="2"/>
        <v>0</v>
      </c>
    </row>
    <row r="38" spans="1:26" ht="15.75" customHeight="1" x14ac:dyDescent="0.15">
      <c r="A38" s="24" t="s">
        <v>2</v>
      </c>
      <c r="B38" s="23">
        <f>B37+B16</f>
        <v>193000</v>
      </c>
      <c r="C38" s="20">
        <f t="shared" ref="C38:Z38" si="3">C37+C16</f>
        <v>15000</v>
      </c>
      <c r="D38" s="20">
        <f t="shared" si="3"/>
        <v>8000</v>
      </c>
      <c r="E38" s="20">
        <f t="shared" si="3"/>
        <v>18000</v>
      </c>
      <c r="F38" s="20">
        <f t="shared" si="3"/>
        <v>0</v>
      </c>
      <c r="G38" s="20">
        <f t="shared" si="3"/>
        <v>0</v>
      </c>
      <c r="H38" s="20">
        <f t="shared" si="3"/>
        <v>0</v>
      </c>
      <c r="I38" s="20">
        <f t="shared" si="3"/>
        <v>0</v>
      </c>
      <c r="J38" s="20">
        <f t="shared" si="3"/>
        <v>0</v>
      </c>
      <c r="K38" s="20">
        <f t="shared" si="3"/>
        <v>0</v>
      </c>
      <c r="L38" s="20">
        <f t="shared" si="3"/>
        <v>0</v>
      </c>
      <c r="M38" s="20">
        <f t="shared" si="3"/>
        <v>0</v>
      </c>
      <c r="N38" s="20">
        <f t="shared" si="3"/>
        <v>0</v>
      </c>
      <c r="O38" s="20">
        <f t="shared" si="3"/>
        <v>0</v>
      </c>
      <c r="P38" s="20">
        <f t="shared" si="3"/>
        <v>0</v>
      </c>
      <c r="Q38" s="20">
        <f t="shared" si="3"/>
        <v>0</v>
      </c>
      <c r="R38" s="20">
        <f t="shared" si="3"/>
        <v>0</v>
      </c>
      <c r="S38" s="20">
        <f t="shared" si="3"/>
        <v>0</v>
      </c>
      <c r="T38" s="20">
        <f t="shared" si="3"/>
        <v>0</v>
      </c>
      <c r="U38" s="20">
        <f t="shared" si="3"/>
        <v>0</v>
      </c>
      <c r="V38" s="20">
        <f t="shared" si="3"/>
        <v>0</v>
      </c>
      <c r="W38" s="20">
        <f t="shared" si="3"/>
        <v>0</v>
      </c>
      <c r="X38" s="20">
        <f t="shared" si="3"/>
        <v>0</v>
      </c>
      <c r="Y38" s="20">
        <f t="shared" si="3"/>
        <v>234000</v>
      </c>
      <c r="Z38" s="20">
        <f t="shared" si="3"/>
        <v>0</v>
      </c>
    </row>
    <row r="39" spans="1:26" ht="3.75" customHeight="1" x14ac:dyDescent="0.15"/>
    <row r="40" spans="1:26" x14ac:dyDescent="0.15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" customHeight="1" x14ac:dyDescent="0.2">
      <c r="A41" s="33" t="s">
        <v>17</v>
      </c>
      <c r="B41" s="34" t="s">
        <v>21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 x14ac:dyDescent="0.2">
      <c r="A42" s="33"/>
      <c r="B42" s="10">
        <v>2111</v>
      </c>
      <c r="C42" s="10">
        <v>2210</v>
      </c>
      <c r="D42" s="10">
        <v>2250</v>
      </c>
      <c r="E42" s="10">
        <v>3100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2" t="s">
        <v>18</v>
      </c>
      <c r="Z42" s="8">
        <v>2275</v>
      </c>
    </row>
    <row r="43" spans="1:26" ht="16" x14ac:dyDescent="0.2">
      <c r="A43" s="27">
        <v>1</v>
      </c>
      <c r="B43" s="27">
        <v>2</v>
      </c>
      <c r="C43" s="27">
        <v>3</v>
      </c>
      <c r="D43" s="27">
        <v>4</v>
      </c>
      <c r="E43" s="27">
        <v>5</v>
      </c>
      <c r="F43" s="27">
        <v>6</v>
      </c>
      <c r="G43" s="27">
        <v>7</v>
      </c>
      <c r="H43" s="27">
        <v>8</v>
      </c>
      <c r="I43" s="27">
        <v>9</v>
      </c>
      <c r="J43" s="27">
        <v>10</v>
      </c>
      <c r="K43" s="27">
        <v>11</v>
      </c>
      <c r="L43" s="27">
        <v>12</v>
      </c>
      <c r="M43" s="27">
        <v>13</v>
      </c>
      <c r="N43" s="27">
        <v>14</v>
      </c>
      <c r="O43" s="27">
        <v>15</v>
      </c>
      <c r="P43" s="27">
        <v>16</v>
      </c>
      <c r="Q43" s="27">
        <v>17</v>
      </c>
      <c r="R43" s="27">
        <v>18</v>
      </c>
      <c r="S43" s="27">
        <v>19</v>
      </c>
      <c r="T43" s="27">
        <v>20</v>
      </c>
      <c r="U43" s="27">
        <v>21</v>
      </c>
      <c r="V43" s="27">
        <v>22</v>
      </c>
      <c r="W43" s="27">
        <v>23</v>
      </c>
      <c r="X43" s="27">
        <v>24</v>
      </c>
      <c r="Y43" s="27">
        <v>25</v>
      </c>
      <c r="Z43" s="8">
        <v>22</v>
      </c>
    </row>
    <row r="44" spans="1:26" ht="31" x14ac:dyDescent="0.2">
      <c r="A44" s="14" t="s">
        <v>19</v>
      </c>
      <c r="B44" s="19">
        <v>2000</v>
      </c>
      <c r="C44" s="23"/>
      <c r="D44" s="28">
        <v>1500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>
        <f t="shared" ref="Y44:Y62" si="4">SUM(B44:X44)</f>
        <v>3500</v>
      </c>
      <c r="Z44" s="6"/>
    </row>
    <row r="45" spans="1:26" ht="16" x14ac:dyDescent="0.2">
      <c r="A45" s="18">
        <v>45702</v>
      </c>
      <c r="B45" s="19">
        <v>450000</v>
      </c>
      <c r="C45" s="23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>
        <f t="shared" si="4"/>
        <v>450000</v>
      </c>
      <c r="Z45" s="6"/>
    </row>
    <row r="46" spans="1:26" ht="16" x14ac:dyDescent="0.2">
      <c r="A46" s="18">
        <v>45705</v>
      </c>
      <c r="B46" s="19">
        <v>150000</v>
      </c>
      <c r="C46" s="23"/>
      <c r="D46" s="28">
        <v>1500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>
        <f t="shared" si="4"/>
        <v>151500</v>
      </c>
      <c r="Z46" s="6"/>
    </row>
    <row r="47" spans="1:26" ht="16" x14ac:dyDescent="0.2">
      <c r="A47" s="7"/>
      <c r="B47" s="19"/>
      <c r="C47" s="23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>
        <f t="shared" si="4"/>
        <v>0</v>
      </c>
      <c r="Z47" s="6"/>
    </row>
    <row r="48" spans="1:26" ht="16" x14ac:dyDescent="0.2">
      <c r="A48" s="7"/>
      <c r="B48" s="19"/>
      <c r="C48" s="23"/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>
        <f t="shared" si="4"/>
        <v>0</v>
      </c>
      <c r="Z48" s="6"/>
    </row>
    <row r="49" spans="1:26" ht="16" hidden="1" x14ac:dyDescent="0.2">
      <c r="A49" s="7"/>
      <c r="B49" s="19"/>
      <c r="C49" s="20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>
        <f t="shared" si="4"/>
        <v>0</v>
      </c>
      <c r="Z49" s="6"/>
    </row>
    <row r="50" spans="1:26" ht="16" hidden="1" x14ac:dyDescent="0.2">
      <c r="A50" s="7"/>
      <c r="B50" s="19"/>
      <c r="C50" s="20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>
        <f t="shared" si="4"/>
        <v>0</v>
      </c>
      <c r="Z50" s="6"/>
    </row>
    <row r="51" spans="1:26" ht="16" hidden="1" x14ac:dyDescent="0.2">
      <c r="A51" s="7"/>
      <c r="B51" s="19"/>
      <c r="C51" s="20"/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>
        <f t="shared" si="4"/>
        <v>0</v>
      </c>
      <c r="Z51" s="6"/>
    </row>
    <row r="52" spans="1:26" ht="16" hidden="1" x14ac:dyDescent="0.2">
      <c r="A52" s="7"/>
      <c r="B52" s="19"/>
      <c r="C52" s="20"/>
      <c r="D52" s="2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>
        <f t="shared" si="4"/>
        <v>0</v>
      </c>
      <c r="Z52" s="6"/>
    </row>
    <row r="53" spans="1:26" ht="16" hidden="1" x14ac:dyDescent="0.2">
      <c r="A53" s="7"/>
      <c r="B53" s="19"/>
      <c r="C53" s="20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>
        <f t="shared" si="4"/>
        <v>0</v>
      </c>
      <c r="Z53" s="6"/>
    </row>
    <row r="54" spans="1:26" ht="16" hidden="1" x14ac:dyDescent="0.2">
      <c r="A54" s="7"/>
      <c r="B54" s="19"/>
      <c r="C54" s="20"/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>
        <f t="shared" si="4"/>
        <v>0</v>
      </c>
      <c r="Z54" s="6"/>
    </row>
    <row r="55" spans="1:26" ht="16" hidden="1" x14ac:dyDescent="0.2">
      <c r="A55" s="7"/>
      <c r="B55" s="19"/>
      <c r="C55" s="20"/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>
        <f t="shared" si="4"/>
        <v>0</v>
      </c>
      <c r="Z55" s="6"/>
    </row>
    <row r="56" spans="1:26" ht="16" hidden="1" x14ac:dyDescent="0.2">
      <c r="A56" s="7"/>
      <c r="B56" s="19"/>
      <c r="C56" s="20"/>
      <c r="D56" s="21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>
        <f t="shared" si="4"/>
        <v>0</v>
      </c>
      <c r="Z56" s="6"/>
    </row>
    <row r="57" spans="1:26" ht="16" hidden="1" x14ac:dyDescent="0.2">
      <c r="A57" s="7"/>
      <c r="B57" s="19"/>
      <c r="C57" s="20"/>
      <c r="D57" s="21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>
        <f t="shared" si="4"/>
        <v>0</v>
      </c>
      <c r="Z57" s="6"/>
    </row>
    <row r="58" spans="1:26" ht="16" hidden="1" x14ac:dyDescent="0.2">
      <c r="A58" s="7"/>
      <c r="B58" s="19"/>
      <c r="C58" s="20"/>
      <c r="D58" s="21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>
        <f t="shared" si="4"/>
        <v>0</v>
      </c>
      <c r="Z58" s="6"/>
    </row>
    <row r="59" spans="1:26" ht="16" hidden="1" x14ac:dyDescent="0.2">
      <c r="A59" s="7"/>
      <c r="B59" s="19"/>
      <c r="C59" s="20"/>
      <c r="D59" s="21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>
        <f t="shared" si="4"/>
        <v>0</v>
      </c>
      <c r="Z59" s="6"/>
    </row>
    <row r="60" spans="1:26" ht="16" hidden="1" x14ac:dyDescent="0.2">
      <c r="A60" s="7"/>
      <c r="B60" s="19"/>
      <c r="C60" s="20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>
        <f t="shared" si="4"/>
        <v>0</v>
      </c>
      <c r="Z60" s="6"/>
    </row>
    <row r="61" spans="1:26" ht="16" hidden="1" x14ac:dyDescent="0.2">
      <c r="A61" s="7"/>
      <c r="B61" s="19"/>
      <c r="C61" s="20"/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>
        <f t="shared" si="4"/>
        <v>0</v>
      </c>
      <c r="Z61" s="6"/>
    </row>
    <row r="62" spans="1:26" ht="16" hidden="1" x14ac:dyDescent="0.2">
      <c r="A62" s="7"/>
      <c r="B62" s="19"/>
      <c r="C62" s="20"/>
      <c r="D62" s="2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>
        <f t="shared" si="4"/>
        <v>0</v>
      </c>
      <c r="Z62" s="6"/>
    </row>
    <row r="63" spans="1:26" ht="15.75" customHeight="1" x14ac:dyDescent="0.2">
      <c r="A63" s="13" t="s">
        <v>0</v>
      </c>
      <c r="B63" s="23">
        <f>SUM(B44:B62)</f>
        <v>602000</v>
      </c>
      <c r="C63" s="20">
        <f>SUM(C44:C62)</f>
        <v>0</v>
      </c>
      <c r="D63" s="20">
        <f t="shared" ref="D63:X63" si="5">SUM(D44:D62)</f>
        <v>3000</v>
      </c>
      <c r="E63" s="20">
        <f t="shared" si="5"/>
        <v>0</v>
      </c>
      <c r="F63" s="20">
        <f t="shared" si="5"/>
        <v>0</v>
      </c>
      <c r="G63" s="20">
        <f t="shared" si="5"/>
        <v>0</v>
      </c>
      <c r="H63" s="20">
        <f t="shared" si="5"/>
        <v>0</v>
      </c>
      <c r="I63" s="20">
        <f t="shared" si="5"/>
        <v>0</v>
      </c>
      <c r="J63" s="20">
        <f t="shared" si="5"/>
        <v>0</v>
      </c>
      <c r="K63" s="20">
        <f t="shared" si="5"/>
        <v>0</v>
      </c>
      <c r="L63" s="20">
        <f t="shared" si="5"/>
        <v>0</v>
      </c>
      <c r="M63" s="20">
        <f t="shared" si="5"/>
        <v>0</v>
      </c>
      <c r="N63" s="20">
        <f t="shared" si="5"/>
        <v>0</v>
      </c>
      <c r="O63" s="20">
        <f t="shared" si="5"/>
        <v>0</v>
      </c>
      <c r="P63" s="20">
        <f t="shared" si="5"/>
        <v>0</v>
      </c>
      <c r="Q63" s="20">
        <f t="shared" si="5"/>
        <v>0</v>
      </c>
      <c r="R63" s="20">
        <f t="shared" si="5"/>
        <v>0</v>
      </c>
      <c r="S63" s="20">
        <f t="shared" si="5"/>
        <v>0</v>
      </c>
      <c r="T63" s="20">
        <f t="shared" si="5"/>
        <v>0</v>
      </c>
      <c r="U63" s="20">
        <f t="shared" si="5"/>
        <v>0</v>
      </c>
      <c r="V63" s="20">
        <f t="shared" si="5"/>
        <v>0</v>
      </c>
      <c r="W63" s="20">
        <f t="shared" si="5"/>
        <v>0</v>
      </c>
      <c r="X63" s="20">
        <f t="shared" si="5"/>
        <v>0</v>
      </c>
      <c r="Y63" s="20">
        <f>SUM(Y44:Y62)</f>
        <v>605000</v>
      </c>
      <c r="Z63" s="6">
        <f>SUM(Z44:Z62)</f>
        <v>0</v>
      </c>
    </row>
    <row r="64" spans="1:26" ht="3.75" customHeight="1" x14ac:dyDescent="0.15"/>
    <row r="65" spans="2:21" hidden="1" x14ac:dyDescent="0.15"/>
    <row r="66" spans="2:21" x14ac:dyDescent="0.15">
      <c r="C66" s="1" t="s">
        <v>4</v>
      </c>
      <c r="D66" s="4"/>
      <c r="E66" s="4"/>
      <c r="G66" s="4"/>
      <c r="I66" s="41"/>
      <c r="J66" s="41"/>
      <c r="M66" s="1" t="s">
        <v>5</v>
      </c>
      <c r="O66" s="5"/>
      <c r="P66" s="5"/>
      <c r="R66" s="4"/>
      <c r="T66" s="5"/>
      <c r="U66" s="5"/>
    </row>
    <row r="67" spans="2:21" s="11" customFormat="1" ht="12" customHeight="1" x14ac:dyDescent="0.15">
      <c r="B67" s="17"/>
      <c r="D67" s="39" t="s">
        <v>6</v>
      </c>
      <c r="E67" s="39"/>
      <c r="G67" s="9" t="s">
        <v>7</v>
      </c>
      <c r="I67" s="39" t="s">
        <v>8</v>
      </c>
      <c r="J67" s="39"/>
      <c r="O67" s="39" t="s">
        <v>6</v>
      </c>
      <c r="P67" s="39"/>
      <c r="R67" s="9" t="s">
        <v>7</v>
      </c>
      <c r="T67" s="39" t="s">
        <v>8</v>
      </c>
      <c r="U67" s="39"/>
    </row>
  </sheetData>
  <mergeCells count="20">
    <mergeCell ref="T67:U67"/>
    <mergeCell ref="C40:Z40"/>
    <mergeCell ref="I66:J66"/>
    <mergeCell ref="A6:Y6"/>
    <mergeCell ref="A7:Y7"/>
    <mergeCell ref="A9:Y10"/>
    <mergeCell ref="B13:Z13"/>
    <mergeCell ref="D67:E67"/>
    <mergeCell ref="O67:P67"/>
    <mergeCell ref="I67:J67"/>
    <mergeCell ref="A13:A14"/>
    <mergeCell ref="E8:F8"/>
    <mergeCell ref="B1:G1"/>
    <mergeCell ref="E3:F3"/>
    <mergeCell ref="A41:A42"/>
    <mergeCell ref="B41:Z41"/>
    <mergeCell ref="U1:Y3"/>
    <mergeCell ref="A36:Z36"/>
    <mergeCell ref="A4:Z4"/>
    <mergeCell ref="A5:Z5"/>
  </mergeCells>
  <pageMargins left="0.31496062992125984" right="0.15748031496062992" top="0.11811023622047245" bottom="0.19685039370078741" header="0.11811023622047245" footer="0.19685039370078741"/>
  <pageSetup paperSize="9" scale="67" orientation="landscape" horizontalDpi="300" verticalDpi="300"/>
  <rowBreaks count="1" manualBreakCount="1">
    <brk id="3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Картка Кас Вид</vt:lpstr>
      <vt:lpstr>'Картка Кас Вид'!Область_печати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2024-07-12T18:09:02Z</cp:lastPrinted>
  <dcterms:created xsi:type="dcterms:W3CDTF">2019-09-29T15:16:45Z</dcterms:created>
  <dcterms:modified xsi:type="dcterms:W3CDTF">2025-02-18T17:55:46Z</dcterms:modified>
  <cp:category/>
</cp:coreProperties>
</file>