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filterPrivacy="1" defaultThemeVersion="124226"/>
  <xr:revisionPtr revIDLastSave="0" documentId="13_ncr:1_{AEAA1346-B896-C64F-B5AB-169E51CCC3E7}" xr6:coauthVersionLast="47" xr6:coauthVersionMax="47" xr10:uidLastSave="{00000000-0000-0000-0000-000000000000}"/>
  <bookViews>
    <workbookView xWindow="0" yWindow="500" windowWidth="28800" windowHeight="15940" xr2:uid="{471F9838-A6C2-094F-BD2A-855E1DF8745F}"/>
  </bookViews>
  <sheets>
    <sheet name="Картка факт вид" sheetId="1" r:id="rId1"/>
  </sheets>
  <definedNames>
    <definedName name="_xlnm.Print_Area" localSheetId="0">'Картка факт вид'!$A$1:$AB$72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F20" i="1"/>
  <c r="C20" i="1"/>
  <c r="D37" i="1"/>
  <c r="D66" i="1"/>
  <c r="D39" i="1" s="1"/>
  <c r="D40" i="1" s="1"/>
  <c r="E66" i="1"/>
  <c r="F66" i="1"/>
  <c r="G66" i="1"/>
  <c r="H66" i="1"/>
  <c r="I66" i="1"/>
  <c r="J66" i="1"/>
  <c r="K66" i="1"/>
  <c r="K39" i="1"/>
  <c r="K40" i="1"/>
  <c r="L66" i="1"/>
  <c r="M66" i="1"/>
  <c r="M39" i="1" s="1"/>
  <c r="M40" i="1" s="1"/>
  <c r="N66" i="1"/>
  <c r="O66" i="1"/>
  <c r="P66" i="1"/>
  <c r="Q66" i="1"/>
  <c r="R66" i="1"/>
  <c r="S66" i="1"/>
  <c r="T66" i="1"/>
  <c r="T39" i="1" s="1"/>
  <c r="T40" i="1" s="1"/>
  <c r="U66" i="1"/>
  <c r="U39" i="1" s="1"/>
  <c r="U40" i="1" s="1"/>
  <c r="V66" i="1"/>
  <c r="W66" i="1"/>
  <c r="X66" i="1"/>
  <c r="Y66" i="1"/>
  <c r="Z66" i="1"/>
  <c r="Z39" i="1" s="1"/>
  <c r="Z40" i="1" s="1"/>
  <c r="AA66" i="1"/>
  <c r="AA39" i="1" s="1"/>
  <c r="AA40" i="1" s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47" i="1"/>
  <c r="C66" i="1" s="1"/>
  <c r="E37" i="1"/>
  <c r="E39" i="1"/>
  <c r="E40" i="1"/>
  <c r="F37" i="1"/>
  <c r="F39" i="1"/>
  <c r="F40" i="1" s="1"/>
  <c r="G37" i="1"/>
  <c r="G39" i="1"/>
  <c r="G40" i="1"/>
  <c r="H37" i="1"/>
  <c r="H39" i="1"/>
  <c r="H40" i="1"/>
  <c r="I37" i="1"/>
  <c r="I39" i="1" s="1"/>
  <c r="I40" i="1" s="1"/>
  <c r="J37" i="1"/>
  <c r="J39" i="1" s="1"/>
  <c r="J40" i="1" s="1"/>
  <c r="K37" i="1"/>
  <c r="L37" i="1"/>
  <c r="M37" i="1"/>
  <c r="N37" i="1"/>
  <c r="N39" i="1"/>
  <c r="N40" i="1" s="1"/>
  <c r="O37" i="1"/>
  <c r="O39" i="1"/>
  <c r="O40" i="1"/>
  <c r="P37" i="1"/>
  <c r="P39" i="1"/>
  <c r="P40" i="1"/>
  <c r="Q37" i="1"/>
  <c r="Q39" i="1" s="1"/>
  <c r="Q40" i="1" s="1"/>
  <c r="R37" i="1"/>
  <c r="R39" i="1"/>
  <c r="R40" i="1"/>
  <c r="S37" i="1"/>
  <c r="S39" i="1"/>
  <c r="S40" i="1"/>
  <c r="T37" i="1"/>
  <c r="U37" i="1"/>
  <c r="V37" i="1"/>
  <c r="V39" i="1"/>
  <c r="V40" i="1" s="1"/>
  <c r="W37" i="1"/>
  <c r="W39" i="1"/>
  <c r="W40" i="1"/>
  <c r="X37" i="1"/>
  <c r="X39" i="1"/>
  <c r="X40" i="1"/>
  <c r="Y37" i="1"/>
  <c r="Y39" i="1" s="1"/>
  <c r="Y40" i="1" s="1"/>
  <c r="Z37" i="1"/>
  <c r="AA37" i="1"/>
  <c r="C22" i="1"/>
  <c r="C23" i="1"/>
  <c r="C37" i="1" s="1"/>
  <c r="C39" i="1" s="1"/>
  <c r="C40" i="1" s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9" i="1"/>
  <c r="AB37" i="1"/>
  <c r="AB66" i="1"/>
  <c r="AB39" i="1" s="1"/>
  <c r="AB40" i="1" s="1"/>
  <c r="L39" i="1"/>
  <c r="L40" i="1"/>
</calcChain>
</file>

<file path=xl/sharedStrings.xml><?xml version="1.0" encoding="utf-8"?>
<sst xmlns="http://schemas.openxmlformats.org/spreadsheetml/2006/main" count="39" uniqueCount="32">
  <si>
    <t>Усього:  </t>
  </si>
  <si>
    <t>За місяць: </t>
  </si>
  <si>
    <t>З початку року: </t>
  </si>
  <si>
    <t>Відшкодовано видатків за кодами економічної класифікації  </t>
  </si>
  <si>
    <t>Ідентифікаційний код за ЄДРПОУ</t>
  </si>
  <si>
    <t>Виконавець:</t>
  </si>
  <si>
    <t>Перевірив:</t>
  </si>
  <si>
    <t>(посада)</t>
  </si>
  <si>
    <t xml:space="preserve">(підпис) </t>
  </si>
  <si>
    <t>(ініціали і прізвище)</t>
  </si>
  <si>
    <t>КАРТКА АНАЛІТИЧНОГО ОБЛІКУ ФАКТИЧНИХ ВИДАТКІВ</t>
  </si>
  <si>
    <t>Дата</t>
  </si>
  <si>
    <t>Номер меморіального ордера</t>
  </si>
  <si>
    <t xml:space="preserve">Фактичні видатки на початок місяця: </t>
  </si>
  <si>
    <t>Відшкодовано видатків </t>
  </si>
  <si>
    <t>Усього видатків з вирахуванням сум відшкодування (фактичні видатки):</t>
  </si>
  <si>
    <t>(найменування суб’єкта державного сектору)</t>
  </si>
  <si>
    <t>(найменування суб’єкта державного сектору, що обслуговується)</t>
  </si>
  <si>
    <t xml:space="preserve">Код програмної класифікації та кредитування бюджету </t>
  </si>
  <si>
    <t>Код програмної класифікації видатків та кредитування місцевих бюджетів (Типової програмної класифікації видатків та кредитування місцевих бюджетів/Типової класифікації видатків та кредитування для бюджетів місцевого самоврядування, які не застосовують програмно-цільовий метод)___________________________________________________</t>
  </si>
  <si>
    <t xml:space="preserve">Вид надходжень </t>
  </si>
  <si>
    <t>Одиниця виміру</t>
  </si>
  <si>
    <t>у тому числі за кодами економічної класифікації видатків</t>
  </si>
  <si>
    <t>Зворотний бік картки аналітичного обліку фактичних видатків</t>
  </si>
  <si>
    <t>сума за ордером, усього</t>
  </si>
  <si>
    <t xml:space="preserve">ЗАТВЕРДЖЕНО
Наказ Міністерства фінансів України 29 червня 2017 року № 604
</t>
  </si>
  <si>
    <t>Міністерство освіти і науки України</t>
  </si>
  <si>
    <t>Національний університет "Зразковий"</t>
  </si>
  <si>
    <t>(2201610)</t>
  </si>
  <si>
    <t>Дебет субрахунку 8011, 8012, 8014, 8411</t>
  </si>
  <si>
    <t>грн</t>
  </si>
  <si>
    <r>
      <t>за лютий</t>
    </r>
    <r>
      <rPr>
        <b/>
        <sz val="10"/>
        <color indexed="8"/>
        <rFont val="Times New Roman"/>
        <family val="1"/>
        <charset val="204"/>
      </rPr>
      <t xml:space="preserve"> 2025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</si>
</sst>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10" xfId="0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11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right" wrapText="1"/>
    </xf>
    <xf numFmtId="2" fontId="2" fillId="0" borderId="2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right" wrapText="1"/>
    </xf>
    <xf numFmtId="2" fontId="2" fillId="0" borderId="14" xfId="0" applyNumberFormat="1" applyFont="1" applyBorder="1" applyAlignment="1">
      <alignment horizontal="right" wrapText="1"/>
    </xf>
    <xf numFmtId="2" fontId="2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2" fontId="2" fillId="0" borderId="15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5" fillId="0" borderId="0" xfId="0" applyFont="1"/>
    <xf numFmtId="0" fontId="3" fillId="0" borderId="4" xfId="0" applyFont="1" applyBorder="1" applyAlignment="1">
      <alignment horizontal="center"/>
    </xf>
    <xf numFmtId="14" fontId="3" fillId="0" borderId="2" xfId="0" applyNumberFormat="1" applyFont="1" applyBorder="1"/>
    <xf numFmtId="14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top"/>
    </xf>
    <xf numFmtId="0" fontId="3" fillId="0" borderId="16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wrapText="1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2" fontId="2" fillId="0" borderId="7" xfId="0" applyNumberFormat="1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B297-E316-2641-9573-545E6241E044}">
  <sheetPr>
    <pageSetUpPr fitToPage="1"/>
  </sheetPr>
  <dimension ref="A1:AB70"/>
  <sheetViews>
    <sheetView tabSelected="1" view="pageBreakPreview" zoomScale="133" zoomScaleNormal="115" zoomScaleSheetLayoutView="133" workbookViewId="0">
      <selection activeCell="A48" sqref="A48"/>
    </sheetView>
  </sheetViews>
  <sheetFormatPr baseColWidth="10" defaultColWidth="9.1640625" defaultRowHeight="14" x14ac:dyDescent="0.15"/>
  <cols>
    <col min="1" max="1" width="12" style="2" customWidth="1"/>
    <col min="2" max="2" width="9.1640625" style="2"/>
    <col min="3" max="3" width="14.83203125" style="2" customWidth="1"/>
    <col min="4" max="4" width="11.33203125" style="2" bestFit="1" customWidth="1"/>
    <col min="5" max="5" width="9.5" style="2" bestFit="1" customWidth="1"/>
    <col min="6" max="6" width="8.5" style="2" bestFit="1" customWidth="1"/>
    <col min="7" max="27" width="6.6640625" style="2" customWidth="1"/>
    <col min="28" max="28" width="0" style="2" hidden="1" customWidth="1"/>
    <col min="29" max="16384" width="9.1640625" style="2"/>
  </cols>
  <sheetData>
    <row r="1" spans="1:28" ht="15" customHeight="1" x14ac:dyDescent="0.15">
      <c r="C1" s="27" t="s">
        <v>26</v>
      </c>
      <c r="D1" s="27"/>
      <c r="E1" s="27"/>
      <c r="F1" s="27"/>
      <c r="U1" s="58" t="s">
        <v>25</v>
      </c>
      <c r="V1" s="58"/>
      <c r="W1" s="58"/>
      <c r="X1" s="58"/>
      <c r="Y1" s="58"/>
      <c r="Z1" s="58"/>
      <c r="AA1" s="58"/>
    </row>
    <row r="2" spans="1:28" ht="12.75" customHeight="1" x14ac:dyDescent="0.15">
      <c r="C2" s="29" t="s">
        <v>16</v>
      </c>
      <c r="D2" s="29"/>
      <c r="E2" s="29"/>
      <c r="F2" s="29"/>
      <c r="U2" s="58"/>
      <c r="V2" s="58"/>
      <c r="W2" s="58"/>
      <c r="X2" s="58"/>
      <c r="Y2" s="58"/>
      <c r="Z2" s="58"/>
      <c r="AA2" s="58"/>
    </row>
    <row r="3" spans="1:28" x14ac:dyDescent="0.15">
      <c r="A3" s="3" t="s">
        <v>4</v>
      </c>
      <c r="E3" s="55">
        <v>12345678</v>
      </c>
      <c r="F3" s="56"/>
      <c r="W3" s="20"/>
      <c r="X3" s="20"/>
      <c r="Y3" s="20"/>
      <c r="Z3" s="20"/>
      <c r="AA3" s="20"/>
    </row>
    <row r="4" spans="1:28" x14ac:dyDescent="0.15">
      <c r="A4" s="59" t="s">
        <v>10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x14ac:dyDescent="0.15">
      <c r="A5" s="60" t="s">
        <v>31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x14ac:dyDescent="0.15">
      <c r="A6" s="28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8" ht="13.5" customHeight="1" x14ac:dyDescent="0.15">
      <c r="A7" s="29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8" x14ac:dyDescent="0.15">
      <c r="A8" s="30" t="s">
        <v>18</v>
      </c>
      <c r="B8" s="30"/>
      <c r="C8" s="30"/>
      <c r="D8" s="30"/>
      <c r="E8" s="57" t="s">
        <v>28</v>
      </c>
      <c r="F8" s="57"/>
    </row>
    <row r="9" spans="1:28" x14ac:dyDescent="0.15">
      <c r="A9" s="31" t="s">
        <v>19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8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8" x14ac:dyDescent="0.15">
      <c r="A11" s="3" t="s">
        <v>20</v>
      </c>
      <c r="C11" s="27"/>
      <c r="D11" s="27"/>
      <c r="E11" s="27"/>
      <c r="F11" s="27"/>
    </row>
    <row r="12" spans="1:28" x14ac:dyDescent="0.15">
      <c r="A12" s="3" t="s">
        <v>21</v>
      </c>
      <c r="C12" s="23" t="s">
        <v>30</v>
      </c>
      <c r="E12" s="4"/>
      <c r="F12" s="4"/>
    </row>
    <row r="13" spans="1:28" ht="6" customHeight="1" x14ac:dyDescent="0.15"/>
    <row r="14" spans="1:28" x14ac:dyDescent="0.15">
      <c r="A14" s="45" t="s">
        <v>11</v>
      </c>
      <c r="B14" s="52" t="s">
        <v>12</v>
      </c>
      <c r="C14" s="41" t="s">
        <v>29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ht="16" x14ac:dyDescent="0.2">
      <c r="A15" s="45"/>
      <c r="B15" s="53"/>
      <c r="C15" s="50" t="s">
        <v>24</v>
      </c>
      <c r="D15" s="34" t="s">
        <v>22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6" x14ac:dyDescent="0.2">
      <c r="A16" s="45"/>
      <c r="B16" s="54"/>
      <c r="C16" s="50"/>
      <c r="D16" s="21">
        <v>2111</v>
      </c>
      <c r="E16" s="21">
        <v>2210</v>
      </c>
      <c r="F16" s="21">
        <v>2250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10">
        <v>2275</v>
      </c>
    </row>
    <row r="17" spans="1:28" ht="16" x14ac:dyDescent="0.2">
      <c r="A17" s="10">
        <v>1</v>
      </c>
      <c r="B17" s="13">
        <v>2</v>
      </c>
      <c r="C17" s="10">
        <v>3</v>
      </c>
      <c r="D17" s="13">
        <v>4</v>
      </c>
      <c r="E17" s="10">
        <v>5</v>
      </c>
      <c r="F17" s="13">
        <v>6</v>
      </c>
      <c r="G17" s="10">
        <v>7</v>
      </c>
      <c r="H17" s="13">
        <v>8</v>
      </c>
      <c r="I17" s="10">
        <v>9</v>
      </c>
      <c r="J17" s="13">
        <v>10</v>
      </c>
      <c r="K17" s="10">
        <v>11</v>
      </c>
      <c r="L17" s="10">
        <v>12</v>
      </c>
      <c r="M17" s="13">
        <v>13</v>
      </c>
      <c r="N17" s="10">
        <v>14</v>
      </c>
      <c r="O17" s="10">
        <v>15</v>
      </c>
      <c r="P17" s="13">
        <v>16</v>
      </c>
      <c r="Q17" s="10">
        <v>17</v>
      </c>
      <c r="R17" s="10">
        <v>18</v>
      </c>
      <c r="S17" s="13">
        <v>19</v>
      </c>
      <c r="T17" s="10">
        <v>20</v>
      </c>
      <c r="U17" s="10">
        <v>21</v>
      </c>
      <c r="V17" s="13">
        <v>22</v>
      </c>
      <c r="W17" s="10">
        <v>23</v>
      </c>
      <c r="X17" s="10">
        <v>24</v>
      </c>
      <c r="Y17" s="13">
        <v>25</v>
      </c>
      <c r="Z17" s="10">
        <v>26</v>
      </c>
      <c r="AA17" s="10">
        <v>27</v>
      </c>
      <c r="AB17" s="13">
        <v>22</v>
      </c>
    </row>
    <row r="18" spans="1:28" ht="15.75" customHeight="1" x14ac:dyDescent="0.2">
      <c r="A18" s="51" t="s">
        <v>13</v>
      </c>
      <c r="B18" s="51"/>
      <c r="C18" s="5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4"/>
      <c r="X18" s="9"/>
      <c r="Y18" s="9"/>
      <c r="Z18" s="9"/>
      <c r="AA18" s="9"/>
      <c r="AB18" s="9"/>
    </row>
    <row r="19" spans="1:28" ht="16" x14ac:dyDescent="0.2">
      <c r="A19" s="24">
        <v>45691</v>
      </c>
      <c r="B19" s="17">
        <v>13</v>
      </c>
      <c r="C19" s="16">
        <f>SUM(D19:AA19)</f>
        <v>15000</v>
      </c>
      <c r="D19" s="12"/>
      <c r="E19" s="12">
        <v>15000</v>
      </c>
      <c r="F19" s="9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5"/>
      <c r="X19" s="7"/>
      <c r="Y19" s="7"/>
      <c r="Z19" s="7"/>
      <c r="AA19" s="7"/>
      <c r="AB19" s="7"/>
    </row>
    <row r="20" spans="1:28" ht="16" x14ac:dyDescent="0.2">
      <c r="A20" s="25">
        <v>45698</v>
      </c>
      <c r="B20" s="26">
        <v>8</v>
      </c>
      <c r="C20" s="16">
        <f t="shared" ref="C20:C36" si="0">SUM(D20:AA20)</f>
        <v>6500</v>
      </c>
      <c r="D20" s="12"/>
      <c r="E20" s="12"/>
      <c r="F20" s="7">
        <f>8000-1500</f>
        <v>6500</v>
      </c>
      <c r="G20" s="9"/>
      <c r="H20" s="9"/>
      <c r="I20" s="1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/>
      <c r="X20" s="7"/>
      <c r="Y20" s="7"/>
      <c r="Z20" s="7"/>
      <c r="AA20" s="7"/>
      <c r="AB20" s="7"/>
    </row>
    <row r="21" spans="1:28" ht="16" x14ac:dyDescent="0.2">
      <c r="A21" s="24">
        <v>45715</v>
      </c>
      <c r="B21" s="17">
        <v>5</v>
      </c>
      <c r="C21" s="16">
        <f t="shared" si="0"/>
        <v>793000</v>
      </c>
      <c r="D21" s="12">
        <f>793000</f>
        <v>793000</v>
      </c>
      <c r="E21" s="12"/>
      <c r="F21" s="7"/>
      <c r="G21" s="7"/>
      <c r="H21" s="7"/>
      <c r="I21" s="1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6" x14ac:dyDescent="0.2">
      <c r="A22" s="8"/>
      <c r="B22" s="8"/>
      <c r="C22" s="16">
        <f t="shared" si="0"/>
        <v>0</v>
      </c>
      <c r="D22" s="12"/>
      <c r="E22" s="12"/>
      <c r="F22" s="7"/>
      <c r="G22" s="7"/>
      <c r="H22" s="7"/>
      <c r="I22" s="1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6" x14ac:dyDescent="0.2">
      <c r="A23" s="8"/>
      <c r="B23" s="8"/>
      <c r="C23" s="16">
        <f t="shared" si="0"/>
        <v>0</v>
      </c>
      <c r="D23" s="12"/>
      <c r="E23" s="12"/>
      <c r="F23" s="7"/>
      <c r="G23" s="7"/>
      <c r="H23" s="7"/>
      <c r="I23" s="12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6" x14ac:dyDescent="0.2">
      <c r="A24" s="8"/>
      <c r="B24" s="8"/>
      <c r="C24" s="16">
        <f t="shared" si="0"/>
        <v>0</v>
      </c>
      <c r="D24" s="12"/>
      <c r="E24" s="12"/>
      <c r="F24" s="7"/>
      <c r="G24" s="7"/>
      <c r="H24" s="7"/>
      <c r="I24" s="12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6" x14ac:dyDescent="0.2">
      <c r="A25" s="8"/>
      <c r="B25" s="8"/>
      <c r="C25" s="16">
        <f t="shared" si="0"/>
        <v>0</v>
      </c>
      <c r="D25" s="12"/>
      <c r="E25" s="12"/>
      <c r="F25" s="7"/>
      <c r="G25" s="7"/>
      <c r="H25" s="7"/>
      <c r="I25" s="12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6" x14ac:dyDescent="0.2">
      <c r="A26" s="8"/>
      <c r="B26" s="8"/>
      <c r="C26" s="16">
        <f t="shared" si="0"/>
        <v>0</v>
      </c>
      <c r="D26" s="12"/>
      <c r="E26" s="12"/>
      <c r="F26" s="7"/>
      <c r="G26" s="7"/>
      <c r="H26" s="7"/>
      <c r="I26" s="1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6" x14ac:dyDescent="0.2">
      <c r="A27" s="8"/>
      <c r="B27" s="8"/>
      <c r="C27" s="16">
        <f t="shared" si="0"/>
        <v>0</v>
      </c>
      <c r="D27" s="12"/>
      <c r="E27" s="12"/>
      <c r="F27" s="7"/>
      <c r="G27" s="7"/>
      <c r="H27" s="7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6" x14ac:dyDescent="0.2">
      <c r="A28" s="8"/>
      <c r="B28" s="8"/>
      <c r="C28" s="16">
        <f t="shared" si="0"/>
        <v>0</v>
      </c>
      <c r="D28" s="12"/>
      <c r="E28" s="12"/>
      <c r="F28" s="7"/>
      <c r="G28" s="7"/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6" x14ac:dyDescent="0.2">
      <c r="A29" s="8"/>
      <c r="B29" s="8"/>
      <c r="C29" s="16">
        <f t="shared" si="0"/>
        <v>0</v>
      </c>
      <c r="D29" s="12"/>
      <c r="E29" s="12"/>
      <c r="F29" s="7"/>
      <c r="G29" s="7"/>
      <c r="H29" s="7"/>
      <c r="I29" s="1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6" x14ac:dyDescent="0.2">
      <c r="A30" s="8"/>
      <c r="B30" s="8"/>
      <c r="C30" s="16">
        <f t="shared" si="0"/>
        <v>0</v>
      </c>
      <c r="D30" s="12"/>
      <c r="E30" s="12"/>
      <c r="F30" s="7"/>
      <c r="G30" s="7"/>
      <c r="H30" s="7"/>
      <c r="I30" s="1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6" hidden="1" x14ac:dyDescent="0.2">
      <c r="A31" s="8"/>
      <c r="B31" s="8"/>
      <c r="C31" s="16">
        <f t="shared" si="0"/>
        <v>0</v>
      </c>
      <c r="D31" s="12"/>
      <c r="E31" s="12"/>
      <c r="F31" s="7"/>
      <c r="G31" s="7"/>
      <c r="H31" s="7"/>
      <c r="I31" s="1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6" hidden="1" x14ac:dyDescent="0.2">
      <c r="A32" s="8"/>
      <c r="B32" s="8"/>
      <c r="C32" s="16">
        <f t="shared" si="0"/>
        <v>0</v>
      </c>
      <c r="D32" s="12"/>
      <c r="E32" s="12"/>
      <c r="F32" s="7"/>
      <c r="G32" s="7"/>
      <c r="H32" s="7"/>
      <c r="I32" s="1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6" hidden="1" x14ac:dyDescent="0.2">
      <c r="A33" s="8"/>
      <c r="B33" s="8"/>
      <c r="C33" s="16">
        <f t="shared" si="0"/>
        <v>0</v>
      </c>
      <c r="D33" s="12"/>
      <c r="E33" s="12"/>
      <c r="F33" s="7"/>
      <c r="G33" s="7"/>
      <c r="H33" s="7"/>
      <c r="I33" s="12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6" hidden="1" x14ac:dyDescent="0.2">
      <c r="A34" s="8"/>
      <c r="B34" s="8"/>
      <c r="C34" s="16">
        <f t="shared" si="0"/>
        <v>0</v>
      </c>
      <c r="D34" s="12"/>
      <c r="E34" s="12"/>
      <c r="F34" s="7"/>
      <c r="G34" s="7"/>
      <c r="H34" s="7"/>
      <c r="I34" s="12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6" hidden="1" x14ac:dyDescent="0.2">
      <c r="A35" s="8"/>
      <c r="B35" s="8"/>
      <c r="C35" s="16">
        <f t="shared" si="0"/>
        <v>0</v>
      </c>
      <c r="D35" s="12"/>
      <c r="E35" s="12"/>
      <c r="F35" s="7"/>
      <c r="G35" s="7"/>
      <c r="H35" s="7"/>
      <c r="I35" s="12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6" hidden="1" x14ac:dyDescent="0.2">
      <c r="A36" s="8"/>
      <c r="B36" s="8"/>
      <c r="C36" s="16">
        <f t="shared" si="0"/>
        <v>0</v>
      </c>
      <c r="D36" s="12"/>
      <c r="E36" s="12"/>
      <c r="F36" s="7"/>
      <c r="G36" s="7"/>
      <c r="H36" s="7"/>
      <c r="I36" s="12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5.75" customHeight="1" x14ac:dyDescent="0.2">
      <c r="A37" s="38" t="s">
        <v>0</v>
      </c>
      <c r="B37" s="42"/>
      <c r="C37" s="18">
        <f>SUM(C19:C36)</f>
        <v>814500</v>
      </c>
      <c r="D37" s="18">
        <f>SUM(D19:D36)</f>
        <v>793000</v>
      </c>
      <c r="E37" s="18">
        <f t="shared" ref="E37:AA37" si="1">SUM(E19:E36)</f>
        <v>15000</v>
      </c>
      <c r="F37" s="18">
        <f t="shared" si="1"/>
        <v>6500</v>
      </c>
      <c r="G37" s="18">
        <f t="shared" si="1"/>
        <v>0</v>
      </c>
      <c r="H37" s="18">
        <f t="shared" si="1"/>
        <v>0</v>
      </c>
      <c r="I37" s="18">
        <f t="shared" si="1"/>
        <v>0</v>
      </c>
      <c r="J37" s="18">
        <f t="shared" si="1"/>
        <v>0</v>
      </c>
      <c r="K37" s="18">
        <f t="shared" si="1"/>
        <v>0</v>
      </c>
      <c r="L37" s="18">
        <f t="shared" si="1"/>
        <v>0</v>
      </c>
      <c r="M37" s="18">
        <f t="shared" si="1"/>
        <v>0</v>
      </c>
      <c r="N37" s="18">
        <f t="shared" si="1"/>
        <v>0</v>
      </c>
      <c r="O37" s="18">
        <f t="shared" si="1"/>
        <v>0</v>
      </c>
      <c r="P37" s="18">
        <f t="shared" si="1"/>
        <v>0</v>
      </c>
      <c r="Q37" s="18">
        <f t="shared" si="1"/>
        <v>0</v>
      </c>
      <c r="R37" s="18">
        <f t="shared" si="1"/>
        <v>0</v>
      </c>
      <c r="S37" s="18">
        <f t="shared" si="1"/>
        <v>0</v>
      </c>
      <c r="T37" s="18">
        <f t="shared" si="1"/>
        <v>0</v>
      </c>
      <c r="U37" s="18">
        <f t="shared" si="1"/>
        <v>0</v>
      </c>
      <c r="V37" s="18">
        <f t="shared" si="1"/>
        <v>0</v>
      </c>
      <c r="W37" s="18">
        <f t="shared" si="1"/>
        <v>0</v>
      </c>
      <c r="X37" s="18">
        <f t="shared" si="1"/>
        <v>0</v>
      </c>
      <c r="Y37" s="18">
        <f t="shared" si="1"/>
        <v>0</v>
      </c>
      <c r="Z37" s="18">
        <f t="shared" si="1"/>
        <v>0</v>
      </c>
      <c r="AA37" s="18">
        <f t="shared" si="1"/>
        <v>0</v>
      </c>
      <c r="AB37" s="11">
        <f>SUM(AB19:AB36)</f>
        <v>0</v>
      </c>
    </row>
    <row r="38" spans="1:28" ht="15.75" customHeight="1" x14ac:dyDescent="0.2">
      <c r="A38" s="47" t="s">
        <v>15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9"/>
    </row>
    <row r="39" spans="1:28" ht="15.75" customHeight="1" x14ac:dyDescent="0.2">
      <c r="A39" s="38" t="s">
        <v>1</v>
      </c>
      <c r="B39" s="39"/>
      <c r="C39" s="12">
        <f>C37-C66</f>
        <v>213000</v>
      </c>
      <c r="D39" s="12">
        <f>D37-D66</f>
        <v>193000</v>
      </c>
      <c r="E39" s="12">
        <f>E37-E66</f>
        <v>15000</v>
      </c>
      <c r="F39" s="12">
        <f t="shared" ref="F39:AB39" si="2">F37-F66</f>
        <v>5000</v>
      </c>
      <c r="G39" s="12">
        <f>G37-G66</f>
        <v>0</v>
      </c>
      <c r="H39" s="12">
        <f t="shared" si="2"/>
        <v>0</v>
      </c>
      <c r="I39" s="12">
        <f>I37-I66</f>
        <v>0</v>
      </c>
      <c r="J39" s="12">
        <f t="shared" si="2"/>
        <v>0</v>
      </c>
      <c r="K39" s="12">
        <f t="shared" si="2"/>
        <v>0</v>
      </c>
      <c r="L39" s="12">
        <f t="shared" si="2"/>
        <v>0</v>
      </c>
      <c r="M39" s="12">
        <f t="shared" si="2"/>
        <v>0</v>
      </c>
      <c r="N39" s="12">
        <f t="shared" si="2"/>
        <v>0</v>
      </c>
      <c r="O39" s="12">
        <f t="shared" si="2"/>
        <v>0</v>
      </c>
      <c r="P39" s="12">
        <f t="shared" si="2"/>
        <v>0</v>
      </c>
      <c r="Q39" s="12">
        <f t="shared" si="2"/>
        <v>0</v>
      </c>
      <c r="R39" s="12">
        <f t="shared" si="2"/>
        <v>0</v>
      </c>
      <c r="S39" s="12">
        <f t="shared" si="2"/>
        <v>0</v>
      </c>
      <c r="T39" s="12">
        <f t="shared" si="2"/>
        <v>0</v>
      </c>
      <c r="U39" s="12">
        <f t="shared" si="2"/>
        <v>0</v>
      </c>
      <c r="V39" s="12">
        <f t="shared" si="2"/>
        <v>0</v>
      </c>
      <c r="W39" s="12">
        <f t="shared" si="2"/>
        <v>0</v>
      </c>
      <c r="X39" s="12">
        <f t="shared" si="2"/>
        <v>0</v>
      </c>
      <c r="Y39" s="12">
        <f t="shared" si="2"/>
        <v>0</v>
      </c>
      <c r="Z39" s="12">
        <f t="shared" si="2"/>
        <v>0</v>
      </c>
      <c r="AA39" s="12">
        <f t="shared" si="2"/>
        <v>0</v>
      </c>
      <c r="AB39" s="12">
        <f t="shared" si="2"/>
        <v>0</v>
      </c>
    </row>
    <row r="40" spans="1:28" ht="15.75" customHeight="1" x14ac:dyDescent="0.2">
      <c r="A40" s="38" t="s">
        <v>2</v>
      </c>
      <c r="B40" s="39"/>
      <c r="C40" s="16">
        <f>C39</f>
        <v>213000</v>
      </c>
      <c r="D40" s="12">
        <f>D39+D18</f>
        <v>193000</v>
      </c>
      <c r="E40" s="12">
        <f t="shared" ref="E40:AB40" si="3">E39+E18</f>
        <v>15000</v>
      </c>
      <c r="F40" s="12">
        <f t="shared" si="3"/>
        <v>5000</v>
      </c>
      <c r="G40" s="12">
        <f>G39+G18</f>
        <v>0</v>
      </c>
      <c r="H40" s="12">
        <f t="shared" si="3"/>
        <v>0</v>
      </c>
      <c r="I40" s="12">
        <f>I39+I18</f>
        <v>0</v>
      </c>
      <c r="J40" s="12">
        <f t="shared" si="3"/>
        <v>0</v>
      </c>
      <c r="K40" s="12">
        <f t="shared" si="3"/>
        <v>0</v>
      </c>
      <c r="L40" s="12">
        <f t="shared" si="3"/>
        <v>0</v>
      </c>
      <c r="M40" s="12">
        <f t="shared" si="3"/>
        <v>0</v>
      </c>
      <c r="N40" s="12">
        <f t="shared" si="3"/>
        <v>0</v>
      </c>
      <c r="O40" s="12">
        <f t="shared" si="3"/>
        <v>0</v>
      </c>
      <c r="P40" s="12">
        <f t="shared" si="3"/>
        <v>0</v>
      </c>
      <c r="Q40" s="12">
        <f t="shared" si="3"/>
        <v>0</v>
      </c>
      <c r="R40" s="12">
        <f t="shared" si="3"/>
        <v>0</v>
      </c>
      <c r="S40" s="12">
        <f t="shared" si="3"/>
        <v>0</v>
      </c>
      <c r="T40" s="12">
        <f t="shared" si="3"/>
        <v>0</v>
      </c>
      <c r="U40" s="12">
        <f t="shared" si="3"/>
        <v>0</v>
      </c>
      <c r="V40" s="12">
        <f t="shared" si="3"/>
        <v>0</v>
      </c>
      <c r="W40" s="12">
        <f t="shared" si="3"/>
        <v>0</v>
      </c>
      <c r="X40" s="12">
        <f t="shared" si="3"/>
        <v>0</v>
      </c>
      <c r="Y40" s="12">
        <f t="shared" si="3"/>
        <v>0</v>
      </c>
      <c r="Z40" s="12">
        <f t="shared" si="3"/>
        <v>0</v>
      </c>
      <c r="AA40" s="12">
        <f t="shared" si="3"/>
        <v>0</v>
      </c>
      <c r="AB40" s="12">
        <f t="shared" si="3"/>
        <v>0</v>
      </c>
    </row>
    <row r="41" spans="1:28" ht="3.75" customHeight="1" x14ac:dyDescent="0.15"/>
    <row r="42" spans="1:28" x14ac:dyDescent="0.15">
      <c r="C42" s="33" t="s">
        <v>23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spans="1:28" x14ac:dyDescent="0.15">
      <c r="A43" s="45" t="s">
        <v>11</v>
      </c>
      <c r="B43" s="46" t="s">
        <v>12</v>
      </c>
      <c r="C43" s="40" t="s">
        <v>14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 ht="16" x14ac:dyDescent="0.2">
      <c r="A44" s="45"/>
      <c r="B44" s="46"/>
      <c r="C44" s="34" t="s">
        <v>24</v>
      </c>
      <c r="D44" s="35" t="s">
        <v>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7"/>
    </row>
    <row r="45" spans="1:28" ht="16" x14ac:dyDescent="0.2">
      <c r="A45" s="45"/>
      <c r="B45" s="46"/>
      <c r="C45" s="34"/>
      <c r="D45" s="21">
        <v>2111</v>
      </c>
      <c r="E45" s="21">
        <v>2210</v>
      </c>
      <c r="F45" s="21">
        <v>2250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2275</v>
      </c>
    </row>
    <row r="46" spans="1:28" ht="16" x14ac:dyDescent="0.2">
      <c r="A46" s="17">
        <v>1</v>
      </c>
      <c r="B46" s="17">
        <v>2</v>
      </c>
      <c r="C46" s="17">
        <v>3</v>
      </c>
      <c r="D46" s="17">
        <v>4</v>
      </c>
      <c r="E46" s="17">
        <v>5</v>
      </c>
      <c r="F46" s="17">
        <v>6</v>
      </c>
      <c r="G46" s="17">
        <v>7</v>
      </c>
      <c r="H46" s="17">
        <v>8</v>
      </c>
      <c r="I46" s="17">
        <v>9</v>
      </c>
      <c r="J46" s="17">
        <v>10</v>
      </c>
      <c r="K46" s="17">
        <v>11</v>
      </c>
      <c r="L46" s="17">
        <v>12</v>
      </c>
      <c r="M46" s="17">
        <v>13</v>
      </c>
      <c r="N46" s="17">
        <v>14</v>
      </c>
      <c r="O46" s="17">
        <v>15</v>
      </c>
      <c r="P46" s="17">
        <v>16</v>
      </c>
      <c r="Q46" s="17">
        <v>17</v>
      </c>
      <c r="R46" s="17">
        <v>18</v>
      </c>
      <c r="S46" s="17">
        <v>19</v>
      </c>
      <c r="T46" s="17">
        <v>20</v>
      </c>
      <c r="U46" s="17">
        <v>21</v>
      </c>
      <c r="V46" s="17">
        <v>22</v>
      </c>
      <c r="W46" s="17">
        <v>23</v>
      </c>
      <c r="X46" s="17">
        <v>24</v>
      </c>
      <c r="Y46" s="17">
        <v>25</v>
      </c>
      <c r="Z46" s="17">
        <v>26</v>
      </c>
      <c r="AA46" s="17">
        <v>27</v>
      </c>
      <c r="AB46" s="10">
        <v>26</v>
      </c>
    </row>
    <row r="47" spans="1:28" ht="16" x14ac:dyDescent="0.2">
      <c r="A47" s="24">
        <v>45702</v>
      </c>
      <c r="B47" s="17">
        <v>3</v>
      </c>
      <c r="C47" s="12">
        <f>SUM(D47:AA47)</f>
        <v>450000</v>
      </c>
      <c r="D47" s="15">
        <v>450000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6" x14ac:dyDescent="0.2">
      <c r="A48" s="24">
        <v>45705</v>
      </c>
      <c r="B48" s="17">
        <v>3</v>
      </c>
      <c r="C48" s="12">
        <f t="shared" ref="C48:C65" si="4">SUM(D48:AA48)</f>
        <v>151500</v>
      </c>
      <c r="D48" s="15">
        <v>150000</v>
      </c>
      <c r="E48" s="7"/>
      <c r="F48" s="7">
        <v>1500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6" x14ac:dyDescent="0.2">
      <c r="A49" s="8"/>
      <c r="B49" s="8"/>
      <c r="C49" s="12">
        <f t="shared" si="4"/>
        <v>0</v>
      </c>
      <c r="D49" s="15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6" hidden="1" x14ac:dyDescent="0.2">
      <c r="A50" s="8"/>
      <c r="B50" s="8"/>
      <c r="C50" s="12">
        <f t="shared" si="4"/>
        <v>0</v>
      </c>
      <c r="D50" s="15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6" hidden="1" x14ac:dyDescent="0.2">
      <c r="A51" s="8"/>
      <c r="B51" s="8"/>
      <c r="C51" s="12">
        <f t="shared" si="4"/>
        <v>0</v>
      </c>
      <c r="D51" s="15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6" hidden="1" x14ac:dyDescent="0.2">
      <c r="A52" s="8"/>
      <c r="B52" s="8"/>
      <c r="C52" s="12">
        <f t="shared" si="4"/>
        <v>0</v>
      </c>
      <c r="D52" s="15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6" hidden="1" x14ac:dyDescent="0.2">
      <c r="A53" s="8"/>
      <c r="B53" s="8"/>
      <c r="C53" s="12">
        <f t="shared" si="4"/>
        <v>0</v>
      </c>
      <c r="D53" s="15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6" hidden="1" x14ac:dyDescent="0.2">
      <c r="A54" s="8"/>
      <c r="B54" s="8"/>
      <c r="C54" s="12">
        <f t="shared" si="4"/>
        <v>0</v>
      </c>
      <c r="D54" s="15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6" hidden="1" x14ac:dyDescent="0.2">
      <c r="A55" s="8"/>
      <c r="B55" s="8"/>
      <c r="C55" s="12">
        <f t="shared" si="4"/>
        <v>0</v>
      </c>
      <c r="D55" s="15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6" hidden="1" x14ac:dyDescent="0.2">
      <c r="A56" s="8"/>
      <c r="B56" s="8"/>
      <c r="C56" s="12">
        <f t="shared" si="4"/>
        <v>0</v>
      </c>
      <c r="D56" s="15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6" hidden="1" x14ac:dyDescent="0.2">
      <c r="A57" s="8"/>
      <c r="B57" s="8"/>
      <c r="C57" s="12">
        <f t="shared" si="4"/>
        <v>0</v>
      </c>
      <c r="D57" s="15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6" hidden="1" x14ac:dyDescent="0.2">
      <c r="A58" s="8"/>
      <c r="B58" s="8"/>
      <c r="C58" s="12">
        <f t="shared" si="4"/>
        <v>0</v>
      </c>
      <c r="D58" s="15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6" hidden="1" x14ac:dyDescent="0.2">
      <c r="A59" s="8"/>
      <c r="B59" s="8"/>
      <c r="C59" s="12">
        <f t="shared" si="4"/>
        <v>0</v>
      </c>
      <c r="D59" s="15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6" hidden="1" x14ac:dyDescent="0.2">
      <c r="A60" s="8"/>
      <c r="B60" s="8"/>
      <c r="C60" s="12">
        <f t="shared" si="4"/>
        <v>0</v>
      </c>
      <c r="D60" s="15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6" hidden="1" x14ac:dyDescent="0.2">
      <c r="A61" s="8"/>
      <c r="B61" s="8"/>
      <c r="C61" s="12">
        <f t="shared" si="4"/>
        <v>0</v>
      </c>
      <c r="D61" s="15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6" hidden="1" x14ac:dyDescent="0.2">
      <c r="A62" s="8"/>
      <c r="B62" s="8"/>
      <c r="C62" s="12">
        <f t="shared" si="4"/>
        <v>0</v>
      </c>
      <c r="D62" s="15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6" hidden="1" x14ac:dyDescent="0.2">
      <c r="A63" s="8"/>
      <c r="B63" s="8"/>
      <c r="C63" s="12">
        <f t="shared" si="4"/>
        <v>0</v>
      </c>
      <c r="D63" s="15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6" hidden="1" x14ac:dyDescent="0.2">
      <c r="A64" s="8"/>
      <c r="B64" s="8"/>
      <c r="C64" s="12">
        <f t="shared" si="4"/>
        <v>0</v>
      </c>
      <c r="D64" s="15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6" hidden="1" x14ac:dyDescent="0.2">
      <c r="A65" s="8"/>
      <c r="B65" s="8"/>
      <c r="C65" s="12">
        <f t="shared" si="4"/>
        <v>0</v>
      </c>
      <c r="D65" s="15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5.75" customHeight="1" x14ac:dyDescent="0.2">
      <c r="A66" s="43" t="s">
        <v>0</v>
      </c>
      <c r="B66" s="44"/>
      <c r="C66" s="12">
        <f>SUM(C47:C65)</f>
        <v>601500</v>
      </c>
      <c r="D66" s="12">
        <f t="shared" ref="D66:AA66" si="5">SUM(D47:D65)</f>
        <v>600000</v>
      </c>
      <c r="E66" s="12">
        <f t="shared" si="5"/>
        <v>0</v>
      </c>
      <c r="F66" s="12">
        <f t="shared" si="5"/>
        <v>1500</v>
      </c>
      <c r="G66" s="12">
        <f t="shared" si="5"/>
        <v>0</v>
      </c>
      <c r="H66" s="12">
        <f t="shared" si="5"/>
        <v>0</v>
      </c>
      <c r="I66" s="12">
        <f t="shared" si="5"/>
        <v>0</v>
      </c>
      <c r="J66" s="12">
        <f t="shared" si="5"/>
        <v>0</v>
      </c>
      <c r="K66" s="12">
        <f t="shared" si="5"/>
        <v>0</v>
      </c>
      <c r="L66" s="12">
        <f t="shared" si="5"/>
        <v>0</v>
      </c>
      <c r="M66" s="12">
        <f t="shared" si="5"/>
        <v>0</v>
      </c>
      <c r="N66" s="12">
        <f t="shared" si="5"/>
        <v>0</v>
      </c>
      <c r="O66" s="12">
        <f t="shared" si="5"/>
        <v>0</v>
      </c>
      <c r="P66" s="12">
        <f t="shared" si="5"/>
        <v>0</v>
      </c>
      <c r="Q66" s="12">
        <f t="shared" si="5"/>
        <v>0</v>
      </c>
      <c r="R66" s="12">
        <f t="shared" si="5"/>
        <v>0</v>
      </c>
      <c r="S66" s="12">
        <f t="shared" si="5"/>
        <v>0</v>
      </c>
      <c r="T66" s="12">
        <f t="shared" si="5"/>
        <v>0</v>
      </c>
      <c r="U66" s="12">
        <f t="shared" si="5"/>
        <v>0</v>
      </c>
      <c r="V66" s="12">
        <f t="shared" si="5"/>
        <v>0</v>
      </c>
      <c r="W66" s="12">
        <f t="shared" si="5"/>
        <v>0</v>
      </c>
      <c r="X66" s="12">
        <f t="shared" si="5"/>
        <v>0</v>
      </c>
      <c r="Y66" s="12">
        <f t="shared" si="5"/>
        <v>0</v>
      </c>
      <c r="Z66" s="12">
        <f t="shared" si="5"/>
        <v>0</v>
      </c>
      <c r="AA66" s="12">
        <f t="shared" si="5"/>
        <v>0</v>
      </c>
      <c r="AB66" s="7">
        <f>SUM(AB47:AB65)</f>
        <v>0</v>
      </c>
    </row>
    <row r="67" spans="1:28" ht="3.75" customHeight="1" x14ac:dyDescent="0.15"/>
    <row r="68" spans="1:28" hidden="1" x14ac:dyDescent="0.15"/>
    <row r="69" spans="1:28" x14ac:dyDescent="0.15">
      <c r="C69" s="2" t="s">
        <v>5</v>
      </c>
      <c r="D69" s="5"/>
      <c r="E69" s="5"/>
      <c r="G69" s="5"/>
      <c r="I69" s="27"/>
      <c r="J69" s="27"/>
      <c r="M69" s="2" t="s">
        <v>6</v>
      </c>
      <c r="O69" s="6"/>
      <c r="P69" s="6"/>
      <c r="R69" s="5"/>
      <c r="T69" s="6"/>
      <c r="U69" s="6"/>
    </row>
    <row r="70" spans="1:28" s="22" customFormat="1" ht="12" customHeight="1" x14ac:dyDescent="0.15">
      <c r="D70" s="32" t="s">
        <v>7</v>
      </c>
      <c r="E70" s="32"/>
      <c r="G70" s="19" t="s">
        <v>8</v>
      </c>
      <c r="I70" s="32" t="s">
        <v>9</v>
      </c>
      <c r="J70" s="32"/>
      <c r="O70" s="32" t="s">
        <v>7</v>
      </c>
      <c r="P70" s="32"/>
      <c r="R70" s="19" t="s">
        <v>8</v>
      </c>
      <c r="T70" s="32" t="s">
        <v>9</v>
      </c>
      <c r="U70" s="32"/>
    </row>
  </sheetData>
  <mergeCells count="34">
    <mergeCell ref="C1:F1"/>
    <mergeCell ref="E3:F3"/>
    <mergeCell ref="E8:F8"/>
    <mergeCell ref="C2:F2"/>
    <mergeCell ref="U1:AA2"/>
    <mergeCell ref="A4:AB4"/>
    <mergeCell ref="A5:AB5"/>
    <mergeCell ref="C14:AB14"/>
    <mergeCell ref="A37:B37"/>
    <mergeCell ref="A66:B66"/>
    <mergeCell ref="A43:A45"/>
    <mergeCell ref="B43:B45"/>
    <mergeCell ref="D15:AB15"/>
    <mergeCell ref="A38:AB38"/>
    <mergeCell ref="C15:C16"/>
    <mergeCell ref="A18:C18"/>
    <mergeCell ref="B14:B16"/>
    <mergeCell ref="A14:A16"/>
    <mergeCell ref="T70:U70"/>
    <mergeCell ref="C42:AB42"/>
    <mergeCell ref="C44:C45"/>
    <mergeCell ref="D44:AB44"/>
    <mergeCell ref="A39:B39"/>
    <mergeCell ref="A40:B40"/>
    <mergeCell ref="C43:AB43"/>
    <mergeCell ref="D70:E70"/>
    <mergeCell ref="O70:P70"/>
    <mergeCell ref="I70:J70"/>
    <mergeCell ref="I69:J69"/>
    <mergeCell ref="C11:F11"/>
    <mergeCell ref="A6:AA6"/>
    <mergeCell ref="A7:AA7"/>
    <mergeCell ref="A8:D8"/>
    <mergeCell ref="A9:AA10"/>
  </mergeCells>
  <pageMargins left="0.31496062992125984" right="0.15748031496062992" top="0.11811023622047245" bottom="0.19685039370078741" header="0.11811023622047245" footer="0.19685039370078741"/>
  <pageSetup paperSize="9" scale="63" orientation="landscape" horizontalDpi="300" verticalDpi="300"/>
  <rowBreaks count="1" manualBreakCount="1">
    <brk id="4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Картка факт вид</vt:lpstr>
      <vt:lpstr>'Картка факт вид'!Область_печати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2024-07-12T18:15:19Z</cp:lastPrinted>
  <dcterms:created xsi:type="dcterms:W3CDTF">2019-09-29T22:49:55Z</dcterms:created>
  <dcterms:modified xsi:type="dcterms:W3CDTF">2025-02-18T17:57:36Z</dcterms:modified>
  <cp:category/>
</cp:coreProperties>
</file>